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WAGWANG\"/>
    </mc:Choice>
  </mc:AlternateContent>
  <xr:revisionPtr revIDLastSave="0" documentId="8_{5CF5DE68-58CB-4F8C-8CDD-740C3A32E319}" xr6:coauthVersionLast="47" xr6:coauthVersionMax="47" xr10:uidLastSave="{00000000-0000-0000-0000-000000000000}"/>
  <bookViews>
    <workbookView xWindow="-120" yWindow="-120" windowWidth="20730" windowHeight="11760" activeTab="1" xr2:uid="{E494CC5D-D0D0-45F8-A9BD-EE58F2754B3E}"/>
  </bookViews>
  <sheets>
    <sheet name="CJ" sheetId="1" r:id="rId1"/>
    <sheet name="CJ Olah Data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H3" i="2"/>
  <c r="E2" i="2"/>
  <c r="H2" i="2" s="1"/>
  <c r="H17" i="2" l="1"/>
  <c r="J5" i="2" s="1"/>
  <c r="J10" i="2"/>
  <c r="J7" i="2"/>
  <c r="J11" i="2"/>
  <c r="L5" i="2" l="1"/>
  <c r="K5" i="2" s="1"/>
  <c r="N5" i="2" s="1"/>
  <c r="L11" i="2"/>
  <c r="K11" i="2" s="1"/>
  <c r="N11" i="2" s="1"/>
  <c r="J6" i="2"/>
  <c r="L10" i="2"/>
  <c r="K10" i="2" s="1"/>
  <c r="N10" i="2" s="1"/>
  <c r="J9" i="2"/>
  <c r="J3" i="2"/>
  <c r="J13" i="2"/>
  <c r="J16" i="2"/>
  <c r="J12" i="2"/>
  <c r="J8" i="2"/>
  <c r="J4" i="2"/>
  <c r="J15" i="2"/>
  <c r="J14" i="2"/>
  <c r="J2" i="2"/>
  <c r="L7" i="2"/>
  <c r="K7" i="2" s="1"/>
  <c r="N7" i="2" s="1"/>
  <c r="L14" i="2" l="1"/>
  <c r="K14" i="2" s="1"/>
  <c r="N14" i="2" s="1"/>
  <c r="L12" i="2"/>
  <c r="K12" i="2" s="1"/>
  <c r="N12" i="2" s="1"/>
  <c r="L9" i="2"/>
  <c r="K9" i="2" s="1"/>
  <c r="N9" i="2"/>
  <c r="L15" i="2"/>
  <c r="K15" i="2" s="1"/>
  <c r="N15" i="2" s="1"/>
  <c r="L16" i="2"/>
  <c r="K16" i="2" s="1"/>
  <c r="N16" i="2" s="1"/>
  <c r="L4" i="2"/>
  <c r="K4" i="2" s="1"/>
  <c r="N4" i="2" s="1"/>
  <c r="L13" i="2"/>
  <c r="K13" i="2" s="1"/>
  <c r="N13" i="2"/>
  <c r="L2" i="2"/>
  <c r="K2" i="2" s="1"/>
  <c r="N2" i="2" s="1"/>
  <c r="L8" i="2"/>
  <c r="K8" i="2" s="1"/>
  <c r="N8" i="2" s="1"/>
  <c r="L3" i="2"/>
  <c r="K3" i="2" s="1"/>
  <c r="N3" i="2" s="1"/>
  <c r="L6" i="2"/>
  <c r="K6" i="2" s="1"/>
  <c r="N6" i="2" s="1"/>
  <c r="N17" i="2" l="1"/>
</calcChain>
</file>

<file path=xl/sharedStrings.xml><?xml version="1.0" encoding="utf-8"?>
<sst xmlns="http://schemas.openxmlformats.org/spreadsheetml/2006/main" count="412" uniqueCount="27">
  <si>
    <t>Before</t>
  </si>
  <si>
    <t>During</t>
  </si>
  <si>
    <t>After</t>
  </si>
  <si>
    <t>Nauplius</t>
  </si>
  <si>
    <t>Microspora</t>
  </si>
  <si>
    <t>Lyngbya</t>
  </si>
  <si>
    <t>Synedra</t>
  </si>
  <si>
    <t>Oscillatoria</t>
  </si>
  <si>
    <t>Stigeoclonium</t>
  </si>
  <si>
    <t>Tabellaria</t>
  </si>
  <si>
    <t>Euglena</t>
  </si>
  <si>
    <t>Spirogyra</t>
  </si>
  <si>
    <t>Spyrogyra</t>
  </si>
  <si>
    <t>Fragillaria</t>
  </si>
  <si>
    <t>Ulothrix</t>
  </si>
  <si>
    <t>Chaetoceros</t>
  </si>
  <si>
    <t>Chattonhella</t>
  </si>
  <si>
    <t>Chattonella</t>
  </si>
  <si>
    <t>Staurastrum</t>
  </si>
  <si>
    <t>Staurastratum</t>
  </si>
  <si>
    <t>Pediastrum</t>
  </si>
  <si>
    <t>Nama</t>
  </si>
  <si>
    <t>Jumlah</t>
  </si>
  <si>
    <t>pi</t>
  </si>
  <si>
    <t>ln</t>
  </si>
  <si>
    <t>Indeks</t>
  </si>
  <si>
    <t>Tabelllaria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</si>
</sst>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'[1]CJ Olah Data'!$E$1</c:f>
              <c:strCache>
                <c:ptCount val="1"/>
                <c:pt idx="0">
                  <c:v>Before</c:v>
                </c:pt>
              </c:strCache>
            </c:strRef>
          </c:tx>
          <c:marker>
            <c:symbol val="none"/>
          </c:marker>
          <c:cat>
            <c:strRef>
              <c:f>'[1]CJ Olah Data'!$D$2:$D$15</c:f>
              <c:strCache>
                <c:ptCount val="14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  <c:pt idx="13">
                  <c:v>Tabelllaria</c:v>
                </c:pt>
              </c:strCache>
            </c:strRef>
          </c:cat>
          <c:val>
            <c:numRef>
              <c:f>'[1]CJ Olah Data'!$E$2:$E$15</c:f>
              <c:numCache>
                <c:formatCode>General</c:formatCode>
                <c:ptCount val="14"/>
                <c:pt idx="0">
                  <c:v>4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9-4DC4-A13B-B724B6F0CA9C}"/>
            </c:ext>
          </c:extLst>
        </c:ser>
        <c:ser>
          <c:idx val="1"/>
          <c:order val="1"/>
          <c:tx>
            <c:strRef>
              <c:f>'[1]CJ Olah Data'!$F$1</c:f>
              <c:strCache>
                <c:ptCount val="1"/>
                <c:pt idx="0">
                  <c:v>During</c:v>
                </c:pt>
              </c:strCache>
            </c:strRef>
          </c:tx>
          <c:marker>
            <c:symbol val="none"/>
          </c:marker>
          <c:cat>
            <c:strRef>
              <c:f>'[1]CJ Olah Data'!$D$2:$D$15</c:f>
              <c:strCache>
                <c:ptCount val="14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  <c:pt idx="13">
                  <c:v>Tabelllaria</c:v>
                </c:pt>
              </c:strCache>
            </c:strRef>
          </c:cat>
          <c:val>
            <c:numRef>
              <c:f>'[1]CJ Olah Data'!$F$2:$F$15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16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9</c:v>
                </c:pt>
                <c:pt idx="12">
                  <c:v>13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9-4DC4-A13B-B724B6F0CA9C}"/>
            </c:ext>
          </c:extLst>
        </c:ser>
        <c:ser>
          <c:idx val="2"/>
          <c:order val="2"/>
          <c:tx>
            <c:strRef>
              <c:f>'[1]CJ Olah Data'!$G$1</c:f>
              <c:strCache>
                <c:ptCount val="1"/>
                <c:pt idx="0">
                  <c:v>After</c:v>
                </c:pt>
              </c:strCache>
            </c:strRef>
          </c:tx>
          <c:marker>
            <c:symbol val="none"/>
          </c:marker>
          <c:cat>
            <c:strRef>
              <c:f>'[1]CJ Olah Data'!$D$2:$D$15</c:f>
              <c:strCache>
                <c:ptCount val="14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  <c:pt idx="13">
                  <c:v>Tabelllaria</c:v>
                </c:pt>
              </c:strCache>
            </c:strRef>
          </c:cat>
          <c:val>
            <c:numRef>
              <c:f>'[1]CJ Olah Data'!$G$2:$G$15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  <c:pt idx="5">
                  <c:v>2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9-4DC4-A13B-B724B6F0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50528"/>
        <c:axId val="164552064"/>
      </c:lineChart>
      <c:catAx>
        <c:axId val="16455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552064"/>
        <c:crosses val="autoZero"/>
        <c:auto val="1"/>
        <c:lblAlgn val="ctr"/>
        <c:lblOffset val="100"/>
        <c:noMultiLvlLbl val="0"/>
      </c:catAx>
      <c:valAx>
        <c:axId val="16455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55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Temuan</a:t>
            </a:r>
            <a:r>
              <a:rPr lang="en-US" baseline="0"/>
              <a:t> Plankton di Outlet Cheiljedang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'[1]CJ Olah Data'!$E$1</c:f>
              <c:strCache>
                <c:ptCount val="1"/>
                <c:pt idx="0">
                  <c:v>Before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'[1]CJ Olah Data'!$D$2:$D$14</c:f>
              <c:strCache>
                <c:ptCount val="13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</c:strCache>
            </c:strRef>
          </c:cat>
          <c:val>
            <c:numRef>
              <c:f>'[1]CJ Olah Data'!$E$2:$E$14</c:f>
              <c:numCache>
                <c:formatCode>General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47DB-A749-4E311781B340}"/>
            </c:ext>
          </c:extLst>
        </c:ser>
        <c:ser>
          <c:idx val="1"/>
          <c:order val="1"/>
          <c:tx>
            <c:strRef>
              <c:f>'[1]CJ Olah Data'!$F$1</c:f>
              <c:strCache>
                <c:ptCount val="1"/>
                <c:pt idx="0">
                  <c:v>During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'[1]CJ Olah Data'!$D$2:$D$14</c:f>
              <c:strCache>
                <c:ptCount val="13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</c:strCache>
            </c:strRef>
          </c:cat>
          <c:val>
            <c:numRef>
              <c:f>'[1]CJ Olah Data'!$F$2:$F$14</c:f>
              <c:numCache>
                <c:formatCode>General</c:formatCode>
                <c:ptCount val="13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16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9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E-47DB-A749-4E311781B340}"/>
            </c:ext>
          </c:extLst>
        </c:ser>
        <c:ser>
          <c:idx val="2"/>
          <c:order val="2"/>
          <c:tx>
            <c:strRef>
              <c:f>'[1]CJ Olah Data'!$G$1</c:f>
              <c:strCache>
                <c:ptCount val="1"/>
                <c:pt idx="0">
                  <c:v>After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'[1]CJ Olah Data'!$D$2:$D$14</c:f>
              <c:strCache>
                <c:ptCount val="13"/>
                <c:pt idx="0">
                  <c:v>Chaetoceros</c:v>
                </c:pt>
                <c:pt idx="1">
                  <c:v>Chattonella</c:v>
                </c:pt>
                <c:pt idx="2">
                  <c:v>Euglena</c:v>
                </c:pt>
                <c:pt idx="3">
                  <c:v>Fragillaria</c:v>
                </c:pt>
                <c:pt idx="4">
                  <c:v>Lyngbya</c:v>
                </c:pt>
                <c:pt idx="5">
                  <c:v>Microspora</c:v>
                </c:pt>
                <c:pt idx="6">
                  <c:v>Nauplius</c:v>
                </c:pt>
                <c:pt idx="7">
                  <c:v>Oscillatoria</c:v>
                </c:pt>
                <c:pt idx="8">
                  <c:v>Pediastrum</c:v>
                </c:pt>
                <c:pt idx="9">
                  <c:v>Spirogyra</c:v>
                </c:pt>
                <c:pt idx="10">
                  <c:v>Staurastratum</c:v>
                </c:pt>
                <c:pt idx="11">
                  <c:v>Stigeoclonium</c:v>
                </c:pt>
                <c:pt idx="12">
                  <c:v>Synedra</c:v>
                </c:pt>
              </c:strCache>
            </c:strRef>
          </c:cat>
          <c:val>
            <c:numRef>
              <c:f>'[1]CJ Olah Data'!$G$2:$G$14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  <c:pt idx="5">
                  <c:v>2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E-47DB-A749-4E311781B3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7212928"/>
        <c:axId val="203490048"/>
      </c:barChart>
      <c:catAx>
        <c:axId val="187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490048"/>
        <c:crosses val="autoZero"/>
        <c:auto val="1"/>
        <c:lblAlgn val="ctr"/>
        <c:lblOffset val="100"/>
        <c:noMultiLvlLbl val="0"/>
      </c:catAx>
      <c:valAx>
        <c:axId val="203490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72129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38100</xdr:rowOff>
    </xdr:from>
    <xdr:to>
      <xdr:col>16</xdr:col>
      <xdr:colOff>9525</xdr:colOff>
      <xdr:row>22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6E9BA5-4D68-4046-9DF4-F172A7D53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23</xdr:row>
      <xdr:rowOff>180975</xdr:rowOff>
    </xdr:from>
    <xdr:to>
      <xdr:col>16</xdr:col>
      <xdr:colOff>47625</xdr:colOff>
      <xdr:row>47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3757A9-0A50-4EA9-B900-65220FFC8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WAGWANG\Data%20Plankton.xlsx" TargetMode="External"/><Relationship Id="rId1" Type="http://schemas.openxmlformats.org/officeDocument/2006/relationships/externalLinkPath" Target="Data%20Plank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won"/>
      <sheetName val="CJ"/>
      <sheetName val="CJ Olah Data"/>
      <sheetName val="Ajinomoto"/>
      <sheetName val="Ajinomoto Olah Data"/>
      <sheetName val="Olah Data Total"/>
    </sheetNames>
    <sheetDataSet>
      <sheetData sheetId="0"/>
      <sheetData sheetId="1"/>
      <sheetData sheetId="2">
        <row r="1">
          <cell r="E1" t="str">
            <v>Before</v>
          </cell>
          <cell r="F1" t="str">
            <v>During</v>
          </cell>
          <cell r="G1" t="str">
            <v>After</v>
          </cell>
        </row>
        <row r="2">
          <cell r="D2" t="str">
            <v>Chaetoceros</v>
          </cell>
          <cell r="E2">
            <v>4</v>
          </cell>
          <cell r="F2">
            <v>4</v>
          </cell>
          <cell r="G2">
            <v>2</v>
          </cell>
        </row>
        <row r="3">
          <cell r="D3" t="str">
            <v>Chattonella</v>
          </cell>
          <cell r="E3">
            <v>1</v>
          </cell>
          <cell r="F3">
            <v>0</v>
          </cell>
          <cell r="G3">
            <v>1</v>
          </cell>
        </row>
        <row r="4">
          <cell r="D4" t="str">
            <v>Euglena</v>
          </cell>
          <cell r="E4">
            <v>10</v>
          </cell>
          <cell r="F4">
            <v>4</v>
          </cell>
          <cell r="G4">
            <v>3</v>
          </cell>
        </row>
        <row r="5">
          <cell r="D5" t="str">
            <v>Fragillaria</v>
          </cell>
          <cell r="E5">
            <v>3</v>
          </cell>
          <cell r="F5">
            <v>0</v>
          </cell>
          <cell r="G5">
            <v>3</v>
          </cell>
        </row>
        <row r="6">
          <cell r="D6" t="str">
            <v>Lyngbya</v>
          </cell>
          <cell r="E6">
            <v>12</v>
          </cell>
          <cell r="F6">
            <v>16</v>
          </cell>
          <cell r="G6">
            <v>17</v>
          </cell>
        </row>
        <row r="7">
          <cell r="D7" t="str">
            <v>Microspora</v>
          </cell>
          <cell r="E7">
            <v>1</v>
          </cell>
          <cell r="F7">
            <v>2</v>
          </cell>
          <cell r="G7">
            <v>2</v>
          </cell>
        </row>
        <row r="8">
          <cell r="D8" t="str">
            <v>Nauplius</v>
          </cell>
          <cell r="E8">
            <v>2</v>
          </cell>
          <cell r="F8">
            <v>0</v>
          </cell>
          <cell r="G8">
            <v>0</v>
          </cell>
        </row>
        <row r="9">
          <cell r="D9" t="str">
            <v>Oscillatoria</v>
          </cell>
          <cell r="E9">
            <v>6</v>
          </cell>
          <cell r="F9">
            <v>9</v>
          </cell>
          <cell r="G9">
            <v>12</v>
          </cell>
        </row>
        <row r="10">
          <cell r="D10" t="str">
            <v>Pediastrum</v>
          </cell>
          <cell r="E10">
            <v>0</v>
          </cell>
          <cell r="F10">
            <v>1</v>
          </cell>
          <cell r="G10">
            <v>0</v>
          </cell>
        </row>
        <row r="11">
          <cell r="D11" t="str">
            <v>Spirogyra</v>
          </cell>
          <cell r="E11">
            <v>3</v>
          </cell>
          <cell r="F11">
            <v>2</v>
          </cell>
          <cell r="G11">
            <v>0</v>
          </cell>
        </row>
        <row r="12">
          <cell r="D12" t="str">
            <v>Staurastratum</v>
          </cell>
          <cell r="E12">
            <v>0</v>
          </cell>
          <cell r="F12">
            <v>1</v>
          </cell>
          <cell r="G12">
            <v>1</v>
          </cell>
        </row>
        <row r="13">
          <cell r="D13" t="str">
            <v>Stigeoclonium</v>
          </cell>
          <cell r="E13">
            <v>6</v>
          </cell>
          <cell r="F13">
            <v>9</v>
          </cell>
          <cell r="G13">
            <v>7</v>
          </cell>
        </row>
        <row r="14">
          <cell r="D14" t="str">
            <v>Synedra</v>
          </cell>
          <cell r="E14">
            <v>12</v>
          </cell>
          <cell r="F14">
            <v>13</v>
          </cell>
          <cell r="G14">
            <v>9</v>
          </cell>
        </row>
        <row r="15">
          <cell r="D15" t="str">
            <v>Tabelllaria</v>
          </cell>
          <cell r="E15">
            <v>4</v>
          </cell>
          <cell r="F15">
            <v>2</v>
          </cell>
          <cell r="G15">
            <v>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89A6-7A64-433E-A1A5-2BA2D63835AD}">
  <dimension ref="A1:C66"/>
  <sheetViews>
    <sheetView workbookViewId="0">
      <selection activeCell="T34" sqref="T34"/>
    </sheetView>
  </sheetViews>
  <sheetFormatPr defaultRowHeight="15" x14ac:dyDescent="0.25"/>
  <cols>
    <col min="1" max="3" width="14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 t="s">
        <v>4</v>
      </c>
      <c r="C2" s="2" t="s">
        <v>5</v>
      </c>
    </row>
    <row r="3" spans="1:3" x14ac:dyDescent="0.25">
      <c r="A3" s="2" t="s">
        <v>5</v>
      </c>
      <c r="B3" s="2" t="s">
        <v>6</v>
      </c>
      <c r="C3" s="2" t="s">
        <v>5</v>
      </c>
    </row>
    <row r="4" spans="1:3" x14ac:dyDescent="0.25">
      <c r="A4" s="2" t="s">
        <v>5</v>
      </c>
      <c r="B4" s="2" t="s">
        <v>5</v>
      </c>
      <c r="C4" s="2" t="s">
        <v>7</v>
      </c>
    </row>
    <row r="5" spans="1:3" x14ac:dyDescent="0.25">
      <c r="A5" s="2" t="s">
        <v>8</v>
      </c>
      <c r="B5" s="2" t="s">
        <v>5</v>
      </c>
      <c r="C5" s="2" t="s">
        <v>9</v>
      </c>
    </row>
    <row r="6" spans="1:3" x14ac:dyDescent="0.25">
      <c r="A6" s="2" t="s">
        <v>10</v>
      </c>
      <c r="B6" s="2" t="s">
        <v>5</v>
      </c>
      <c r="C6" s="2" t="s">
        <v>7</v>
      </c>
    </row>
    <row r="7" spans="1:3" x14ac:dyDescent="0.25">
      <c r="A7" s="2" t="s">
        <v>7</v>
      </c>
      <c r="B7" s="2" t="s">
        <v>5</v>
      </c>
      <c r="C7" s="2" t="s">
        <v>6</v>
      </c>
    </row>
    <row r="8" spans="1:3" x14ac:dyDescent="0.25">
      <c r="A8" s="2" t="s">
        <v>7</v>
      </c>
      <c r="B8" s="2" t="s">
        <v>6</v>
      </c>
      <c r="C8" s="2" t="s">
        <v>5</v>
      </c>
    </row>
    <row r="9" spans="1:3" x14ac:dyDescent="0.25">
      <c r="A9" s="2" t="s">
        <v>11</v>
      </c>
      <c r="B9" s="2" t="s">
        <v>11</v>
      </c>
      <c r="C9" s="2" t="s">
        <v>7</v>
      </c>
    </row>
    <row r="10" spans="1:3" x14ac:dyDescent="0.25">
      <c r="A10" s="2" t="s">
        <v>7</v>
      </c>
      <c r="B10" s="2" t="s">
        <v>6</v>
      </c>
      <c r="C10" s="2" t="s">
        <v>7</v>
      </c>
    </row>
    <row r="11" spans="1:3" x14ac:dyDescent="0.25">
      <c r="A11" s="2" t="s">
        <v>10</v>
      </c>
      <c r="B11" s="2" t="s">
        <v>11</v>
      </c>
      <c r="C11" s="2" t="s">
        <v>5</v>
      </c>
    </row>
    <row r="12" spans="1:3" x14ac:dyDescent="0.25">
      <c r="A12" s="2" t="s">
        <v>5</v>
      </c>
      <c r="B12" s="2" t="s">
        <v>4</v>
      </c>
      <c r="C12" s="2" t="s">
        <v>5</v>
      </c>
    </row>
    <row r="13" spans="1:3" x14ac:dyDescent="0.25">
      <c r="A13" s="2" t="s">
        <v>12</v>
      </c>
      <c r="B13" s="2" t="s">
        <v>9</v>
      </c>
      <c r="C13" s="2" t="s">
        <v>13</v>
      </c>
    </row>
    <row r="14" spans="1:3" x14ac:dyDescent="0.25">
      <c r="A14" s="2" t="s">
        <v>5</v>
      </c>
      <c r="B14" s="2" t="s">
        <v>7</v>
      </c>
      <c r="C14" s="2" t="s">
        <v>13</v>
      </c>
    </row>
    <row r="15" spans="1:3" x14ac:dyDescent="0.25">
      <c r="A15" s="2" t="s">
        <v>14</v>
      </c>
      <c r="B15" s="2" t="s">
        <v>6</v>
      </c>
      <c r="C15" s="2" t="s">
        <v>10</v>
      </c>
    </row>
    <row r="16" spans="1:3" x14ac:dyDescent="0.25">
      <c r="A16" s="2" t="s">
        <v>13</v>
      </c>
      <c r="B16" s="2" t="s">
        <v>6</v>
      </c>
      <c r="C16" s="2" t="s">
        <v>15</v>
      </c>
    </row>
    <row r="17" spans="1:3" x14ac:dyDescent="0.25">
      <c r="A17" s="2" t="s">
        <v>5</v>
      </c>
      <c r="B17" s="2" t="s">
        <v>5</v>
      </c>
      <c r="C17" s="2" t="s">
        <v>6</v>
      </c>
    </row>
    <row r="18" spans="1:3" x14ac:dyDescent="0.25">
      <c r="A18" s="2" t="s">
        <v>6</v>
      </c>
      <c r="B18" s="2" t="s">
        <v>9</v>
      </c>
      <c r="C18" s="2" t="s">
        <v>8</v>
      </c>
    </row>
    <row r="19" spans="1:3" x14ac:dyDescent="0.25">
      <c r="A19" s="2" t="s">
        <v>12</v>
      </c>
      <c r="B19" s="2" t="s">
        <v>10</v>
      </c>
      <c r="C19" s="2" t="s">
        <v>7</v>
      </c>
    </row>
    <row r="20" spans="1:3" x14ac:dyDescent="0.25">
      <c r="A20" s="2" t="s">
        <v>6</v>
      </c>
      <c r="B20" s="2" t="s">
        <v>5</v>
      </c>
      <c r="C20" s="2" t="s">
        <v>15</v>
      </c>
    </row>
    <row r="21" spans="1:3" x14ac:dyDescent="0.25">
      <c r="A21" s="2" t="s">
        <v>5</v>
      </c>
      <c r="B21" s="2" t="s">
        <v>5</v>
      </c>
      <c r="C21" s="2" t="s">
        <v>7</v>
      </c>
    </row>
    <row r="22" spans="1:3" x14ac:dyDescent="0.25">
      <c r="A22" s="2" t="s">
        <v>9</v>
      </c>
      <c r="B22" s="2" t="s">
        <v>5</v>
      </c>
      <c r="C22" s="2" t="s">
        <v>4</v>
      </c>
    </row>
    <row r="23" spans="1:3" x14ac:dyDescent="0.25">
      <c r="A23" s="2" t="s">
        <v>16</v>
      </c>
      <c r="B23" s="2" t="s">
        <v>5</v>
      </c>
      <c r="C23" s="2" t="s">
        <v>9</v>
      </c>
    </row>
    <row r="24" spans="1:3" x14ac:dyDescent="0.25">
      <c r="A24" s="2" t="s">
        <v>10</v>
      </c>
      <c r="B24" s="2" t="s">
        <v>15</v>
      </c>
      <c r="C24" s="2" t="s">
        <v>5</v>
      </c>
    </row>
    <row r="25" spans="1:3" x14ac:dyDescent="0.25">
      <c r="A25" s="2" t="s">
        <v>15</v>
      </c>
      <c r="B25" s="2" t="s">
        <v>6</v>
      </c>
      <c r="C25" s="2" t="s">
        <v>6</v>
      </c>
    </row>
    <row r="26" spans="1:3" x14ac:dyDescent="0.25">
      <c r="A26" s="2" t="s">
        <v>5</v>
      </c>
      <c r="B26" s="2" t="s">
        <v>7</v>
      </c>
      <c r="C26" s="2" t="s">
        <v>4</v>
      </c>
    </row>
    <row r="27" spans="1:3" x14ac:dyDescent="0.25">
      <c r="A27" s="2" t="s">
        <v>9</v>
      </c>
      <c r="B27" s="2" t="s">
        <v>8</v>
      </c>
      <c r="C27" s="2" t="s">
        <v>10</v>
      </c>
    </row>
    <row r="28" spans="1:3" x14ac:dyDescent="0.25">
      <c r="A28" s="2" t="s">
        <v>6</v>
      </c>
      <c r="B28" s="2" t="s">
        <v>8</v>
      </c>
      <c r="C28" s="2" t="s">
        <v>8</v>
      </c>
    </row>
    <row r="29" spans="1:3" x14ac:dyDescent="0.25">
      <c r="A29" s="2" t="s">
        <v>6</v>
      </c>
      <c r="B29" s="2" t="s">
        <v>6</v>
      </c>
      <c r="C29" s="2" t="s">
        <v>5</v>
      </c>
    </row>
    <row r="30" spans="1:3" x14ac:dyDescent="0.25">
      <c r="A30" s="2" t="s">
        <v>5</v>
      </c>
      <c r="B30" s="2" t="s">
        <v>8</v>
      </c>
      <c r="C30" s="2" t="s">
        <v>13</v>
      </c>
    </row>
    <row r="31" spans="1:3" x14ac:dyDescent="0.25">
      <c r="A31" s="2" t="s">
        <v>6</v>
      </c>
      <c r="B31" s="2" t="s">
        <v>5</v>
      </c>
      <c r="C31" s="2" t="s">
        <v>5</v>
      </c>
    </row>
    <row r="32" spans="1:3" x14ac:dyDescent="0.25">
      <c r="A32" s="2" t="s">
        <v>6</v>
      </c>
      <c r="B32" s="2" t="s">
        <v>14</v>
      </c>
      <c r="C32" s="2" t="s">
        <v>14</v>
      </c>
    </row>
    <row r="33" spans="1:3" x14ac:dyDescent="0.25">
      <c r="A33" s="2" t="s">
        <v>15</v>
      </c>
      <c r="B33" s="2" t="s">
        <v>15</v>
      </c>
      <c r="C33" s="2" t="s">
        <v>6</v>
      </c>
    </row>
    <row r="34" spans="1:3" x14ac:dyDescent="0.25">
      <c r="A34" s="2" t="s">
        <v>10</v>
      </c>
      <c r="B34" s="2" t="s">
        <v>10</v>
      </c>
      <c r="C34" s="2" t="s">
        <v>5</v>
      </c>
    </row>
    <row r="35" spans="1:3" x14ac:dyDescent="0.25">
      <c r="A35" s="2" t="s">
        <v>9</v>
      </c>
      <c r="B35" s="2" t="s">
        <v>5</v>
      </c>
      <c r="C35" s="2" t="s">
        <v>5</v>
      </c>
    </row>
    <row r="36" spans="1:3" x14ac:dyDescent="0.25">
      <c r="A36" s="2" t="s">
        <v>5</v>
      </c>
      <c r="B36" s="2" t="s">
        <v>6</v>
      </c>
      <c r="C36" s="2" t="s">
        <v>8</v>
      </c>
    </row>
    <row r="37" spans="1:3" x14ac:dyDescent="0.25">
      <c r="A37" s="2" t="s">
        <v>10</v>
      </c>
      <c r="B37" s="2" t="s">
        <v>7</v>
      </c>
      <c r="C37" s="2" t="s">
        <v>9</v>
      </c>
    </row>
    <row r="38" spans="1:3" x14ac:dyDescent="0.25">
      <c r="A38" s="2" t="s">
        <v>6</v>
      </c>
      <c r="B38" s="2" t="s">
        <v>10</v>
      </c>
      <c r="C38" s="2" t="s">
        <v>17</v>
      </c>
    </row>
    <row r="39" spans="1:3" x14ac:dyDescent="0.25">
      <c r="A39" s="2" t="s">
        <v>8</v>
      </c>
      <c r="B39" s="2" t="s">
        <v>5</v>
      </c>
      <c r="C39" s="2" t="s">
        <v>10</v>
      </c>
    </row>
    <row r="40" spans="1:3" x14ac:dyDescent="0.25">
      <c r="A40" s="2" t="s">
        <v>8</v>
      </c>
      <c r="B40" s="2" t="s">
        <v>7</v>
      </c>
      <c r="C40" s="2" t="s">
        <v>8</v>
      </c>
    </row>
    <row r="41" spans="1:3" x14ac:dyDescent="0.25">
      <c r="A41" s="2" t="s">
        <v>10</v>
      </c>
      <c r="B41" s="2" t="s">
        <v>6</v>
      </c>
      <c r="C41" s="2" t="s">
        <v>7</v>
      </c>
    </row>
    <row r="42" spans="1:3" x14ac:dyDescent="0.25">
      <c r="A42" s="2" t="s">
        <v>8</v>
      </c>
      <c r="B42" s="2" t="s">
        <v>5</v>
      </c>
      <c r="C42" s="2" t="s">
        <v>6</v>
      </c>
    </row>
    <row r="43" spans="1:3" x14ac:dyDescent="0.25">
      <c r="A43" s="2" t="s">
        <v>6</v>
      </c>
      <c r="B43" s="2" t="s">
        <v>10</v>
      </c>
      <c r="C43" s="2" t="s">
        <v>6</v>
      </c>
    </row>
    <row r="44" spans="1:3" x14ac:dyDescent="0.25">
      <c r="A44" s="2" t="s">
        <v>6</v>
      </c>
      <c r="B44" s="2" t="s">
        <v>7</v>
      </c>
      <c r="C44" s="2" t="s">
        <v>6</v>
      </c>
    </row>
    <row r="45" spans="1:3" x14ac:dyDescent="0.25">
      <c r="A45" s="2" t="s">
        <v>5</v>
      </c>
      <c r="B45" s="2" t="s">
        <v>7</v>
      </c>
      <c r="C45" s="2" t="s">
        <v>5</v>
      </c>
    </row>
    <row r="46" spans="1:3" x14ac:dyDescent="0.25">
      <c r="A46" s="2" t="s">
        <v>5</v>
      </c>
      <c r="B46" s="2" t="s">
        <v>7</v>
      </c>
      <c r="C46" s="2" t="s">
        <v>7</v>
      </c>
    </row>
    <row r="47" spans="1:3" x14ac:dyDescent="0.25">
      <c r="A47" s="2" t="s">
        <v>10</v>
      </c>
      <c r="B47" s="2" t="s">
        <v>8</v>
      </c>
      <c r="C47" s="2" t="s">
        <v>5</v>
      </c>
    </row>
    <row r="48" spans="1:3" x14ac:dyDescent="0.25">
      <c r="A48" s="2" t="s">
        <v>15</v>
      </c>
      <c r="B48" s="2" t="s">
        <v>6</v>
      </c>
      <c r="C48" s="2" t="s">
        <v>8</v>
      </c>
    </row>
    <row r="49" spans="1:3" x14ac:dyDescent="0.25">
      <c r="A49" s="2" t="s">
        <v>4</v>
      </c>
      <c r="B49" s="2" t="s">
        <v>7</v>
      </c>
      <c r="C49" s="2" t="s">
        <v>9</v>
      </c>
    </row>
    <row r="50" spans="1:3" x14ac:dyDescent="0.25">
      <c r="A50" s="2" t="s">
        <v>6</v>
      </c>
      <c r="B50" s="2" t="s">
        <v>8</v>
      </c>
      <c r="C50" s="2" t="s">
        <v>7</v>
      </c>
    </row>
    <row r="51" spans="1:3" x14ac:dyDescent="0.25">
      <c r="A51" s="2" t="s">
        <v>7</v>
      </c>
      <c r="B51" s="2" t="s">
        <v>6</v>
      </c>
      <c r="C51" s="2" t="s">
        <v>8</v>
      </c>
    </row>
    <row r="52" spans="1:3" x14ac:dyDescent="0.25">
      <c r="A52" s="2" t="s">
        <v>6</v>
      </c>
      <c r="B52" s="2" t="s">
        <v>5</v>
      </c>
      <c r="C52" s="2" t="s">
        <v>7</v>
      </c>
    </row>
    <row r="53" spans="1:3" x14ac:dyDescent="0.25">
      <c r="A53" s="2" t="s">
        <v>15</v>
      </c>
      <c r="B53" s="2" t="s">
        <v>8</v>
      </c>
      <c r="C53" s="2" t="s">
        <v>6</v>
      </c>
    </row>
    <row r="54" spans="1:3" x14ac:dyDescent="0.25">
      <c r="A54" s="2" t="s">
        <v>10</v>
      </c>
      <c r="B54" s="2" t="s">
        <v>15</v>
      </c>
      <c r="C54" s="2" t="s">
        <v>5</v>
      </c>
    </row>
    <row r="55" spans="1:3" x14ac:dyDescent="0.25">
      <c r="A55" s="2" t="s">
        <v>5</v>
      </c>
      <c r="B55" s="2" t="s">
        <v>6</v>
      </c>
      <c r="C55" s="2" t="s">
        <v>5</v>
      </c>
    </row>
    <row r="56" spans="1:3" x14ac:dyDescent="0.25">
      <c r="A56" s="2" t="s">
        <v>13</v>
      </c>
      <c r="B56" s="2" t="s">
        <v>7</v>
      </c>
      <c r="C56" s="2" t="s">
        <v>6</v>
      </c>
    </row>
    <row r="57" spans="1:3" x14ac:dyDescent="0.25">
      <c r="A57" s="2" t="s">
        <v>8</v>
      </c>
      <c r="B57" s="2" t="s">
        <v>6</v>
      </c>
      <c r="C57" s="2" t="s">
        <v>5</v>
      </c>
    </row>
    <row r="58" spans="1:3" x14ac:dyDescent="0.25">
      <c r="A58" s="2" t="s">
        <v>13</v>
      </c>
      <c r="B58" s="2" t="s">
        <v>8</v>
      </c>
      <c r="C58" s="2" t="s">
        <v>5</v>
      </c>
    </row>
    <row r="59" spans="1:3" x14ac:dyDescent="0.25">
      <c r="A59" s="2" t="s">
        <v>10</v>
      </c>
      <c r="B59" s="2" t="s">
        <v>8</v>
      </c>
      <c r="C59" s="2" t="s">
        <v>5</v>
      </c>
    </row>
    <row r="60" spans="1:3" x14ac:dyDescent="0.25">
      <c r="A60" s="2" t="s">
        <v>3</v>
      </c>
      <c r="B60" s="2" t="s">
        <v>8</v>
      </c>
      <c r="C60" s="2" t="s">
        <v>8</v>
      </c>
    </row>
    <row r="61" spans="1:3" x14ac:dyDescent="0.25">
      <c r="A61" s="2" t="s">
        <v>9</v>
      </c>
      <c r="B61" s="2" t="s">
        <v>18</v>
      </c>
      <c r="C61" s="2" t="s">
        <v>19</v>
      </c>
    </row>
    <row r="62" spans="1:3" x14ac:dyDescent="0.25">
      <c r="A62" s="2" t="s">
        <v>6</v>
      </c>
      <c r="B62" s="2" t="s">
        <v>5</v>
      </c>
      <c r="C62" s="2" t="s">
        <v>7</v>
      </c>
    </row>
    <row r="63" spans="1:3" x14ac:dyDescent="0.25">
      <c r="A63" s="2" t="s">
        <v>6</v>
      </c>
      <c r="B63" s="2" t="s">
        <v>15</v>
      </c>
      <c r="C63" s="2" t="s">
        <v>7</v>
      </c>
    </row>
    <row r="64" spans="1:3" x14ac:dyDescent="0.25">
      <c r="A64" s="2" t="s">
        <v>7</v>
      </c>
      <c r="B64" s="2" t="s">
        <v>5</v>
      </c>
    </row>
    <row r="65" spans="1:2" x14ac:dyDescent="0.25">
      <c r="A65" s="2" t="s">
        <v>8</v>
      </c>
      <c r="B65" s="2" t="s">
        <v>20</v>
      </c>
    </row>
    <row r="66" spans="1:2" x14ac:dyDescent="0.25">
      <c r="A66" s="2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C9FD-BBC5-4877-9875-7E7CEF7A9852}">
  <dimension ref="A1:N66"/>
  <sheetViews>
    <sheetView tabSelected="1" topLeftCell="D1" workbookViewId="0">
      <selection activeCell="N18" sqref="N18"/>
    </sheetView>
  </sheetViews>
  <sheetFormatPr defaultRowHeight="15" x14ac:dyDescent="0.25"/>
  <cols>
    <col min="1" max="2" width="14" bestFit="1" customWidth="1"/>
    <col min="3" max="3" width="14.5703125" bestFit="1" customWidth="1"/>
    <col min="4" max="4" width="13.85546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21</v>
      </c>
      <c r="E1" s="1" t="s">
        <v>0</v>
      </c>
      <c r="F1" s="1" t="s">
        <v>1</v>
      </c>
      <c r="G1" s="1" t="s">
        <v>2</v>
      </c>
      <c r="H1" s="1" t="s">
        <v>22</v>
      </c>
      <c r="J1" s="1" t="s">
        <v>23</v>
      </c>
      <c r="K1" s="1" t="s">
        <v>24</v>
      </c>
      <c r="L1" s="1" t="s">
        <v>23</v>
      </c>
      <c r="N1" s="1" t="s">
        <v>25</v>
      </c>
    </row>
    <row r="2" spans="1:14" x14ac:dyDescent="0.25">
      <c r="A2" s="2" t="s">
        <v>15</v>
      </c>
      <c r="B2" s="2" t="s">
        <v>15</v>
      </c>
      <c r="C2" s="2" t="s">
        <v>15</v>
      </c>
      <c r="D2" s="2" t="s">
        <v>15</v>
      </c>
      <c r="E2" s="3">
        <f>COUNTIF(A2:A66, "Chaetoceros")</f>
        <v>4</v>
      </c>
      <c r="F2">
        <v>4</v>
      </c>
      <c r="G2">
        <v>2</v>
      </c>
      <c r="H2">
        <f>SUM(E2,F2,G2)</f>
        <v>10</v>
      </c>
      <c r="J2" s="4">
        <f>H2/H17*-1</f>
        <v>-5.2356020942408377E-2</v>
      </c>
      <c r="K2" s="4">
        <f>LN(L2)</f>
        <v>-2.949688335052584</v>
      </c>
      <c r="L2" s="4">
        <f>J2*-1</f>
        <v>5.2356020942408377E-2</v>
      </c>
      <c r="N2" s="4">
        <f>J2*K2</f>
        <v>0.15443394424359078</v>
      </c>
    </row>
    <row r="3" spans="1:14" x14ac:dyDescent="0.25">
      <c r="A3" s="2" t="s">
        <v>15</v>
      </c>
      <c r="B3" s="2" t="s">
        <v>15</v>
      </c>
      <c r="C3" s="2" t="s">
        <v>15</v>
      </c>
      <c r="D3" s="2" t="s">
        <v>17</v>
      </c>
      <c r="E3" s="3">
        <v>1</v>
      </c>
      <c r="F3">
        <v>0</v>
      </c>
      <c r="G3">
        <v>1</v>
      </c>
      <c r="H3">
        <f t="shared" ref="H3:H16" si="0">SUM(E3,F3,G3)</f>
        <v>2</v>
      </c>
      <c r="J3" s="4">
        <f>H3/H17*-1</f>
        <v>-1.0471204188481676E-2</v>
      </c>
      <c r="K3" s="4">
        <f t="shared" ref="K3:K16" si="1">LN(L3)</f>
        <v>-4.5591262474866845</v>
      </c>
      <c r="L3" s="4">
        <f t="shared" ref="L3:L16" si="2">J3*-1</f>
        <v>1.0471204188481676E-2</v>
      </c>
      <c r="N3" s="4">
        <f t="shared" ref="N3:N16" si="3">J3*K3</f>
        <v>4.7739541858499317E-2</v>
      </c>
    </row>
    <row r="4" spans="1:14" x14ac:dyDescent="0.25">
      <c r="A4" s="2" t="s">
        <v>15</v>
      </c>
      <c r="B4" s="2" t="s">
        <v>15</v>
      </c>
      <c r="C4" s="2" t="s">
        <v>17</v>
      </c>
      <c r="D4" s="2" t="s">
        <v>10</v>
      </c>
      <c r="E4" s="3">
        <v>10</v>
      </c>
      <c r="F4">
        <v>4</v>
      </c>
      <c r="G4">
        <v>3</v>
      </c>
      <c r="H4">
        <f t="shared" si="0"/>
        <v>17</v>
      </c>
      <c r="J4" s="4">
        <f>H4/H17*-1</f>
        <v>-8.9005235602094238E-2</v>
      </c>
      <c r="K4" s="4">
        <f t="shared" si="1"/>
        <v>-2.4190600839904137</v>
      </c>
      <c r="L4" s="4">
        <f t="shared" si="2"/>
        <v>8.9005235602094238E-2</v>
      </c>
      <c r="N4" s="4">
        <f t="shared" si="3"/>
        <v>0.21530901271118866</v>
      </c>
    </row>
    <row r="5" spans="1:14" x14ac:dyDescent="0.25">
      <c r="A5" s="2" t="s">
        <v>15</v>
      </c>
      <c r="B5" s="2" t="s">
        <v>15</v>
      </c>
      <c r="C5" s="2" t="s">
        <v>10</v>
      </c>
      <c r="D5" s="2" t="s">
        <v>13</v>
      </c>
      <c r="E5" s="3">
        <v>3</v>
      </c>
      <c r="F5">
        <v>0</v>
      </c>
      <c r="G5">
        <v>3</v>
      </c>
      <c r="H5">
        <f t="shared" si="0"/>
        <v>6</v>
      </c>
      <c r="J5" s="4">
        <f>H5/H17*-1</f>
        <v>-3.1413612565445025E-2</v>
      </c>
      <c r="K5" s="4">
        <f t="shared" si="1"/>
        <v>-3.4605139588185749</v>
      </c>
      <c r="L5" s="4">
        <f t="shared" si="2"/>
        <v>3.1413612565445025E-2</v>
      </c>
      <c r="N5" s="4">
        <f t="shared" si="3"/>
        <v>0.1087072447796411</v>
      </c>
    </row>
    <row r="6" spans="1:14" x14ac:dyDescent="0.25">
      <c r="A6" s="2" t="s">
        <v>17</v>
      </c>
      <c r="B6" s="2" t="s">
        <v>10</v>
      </c>
      <c r="C6" s="2" t="s">
        <v>10</v>
      </c>
      <c r="D6" s="5" t="s">
        <v>5</v>
      </c>
      <c r="E6" s="6">
        <v>12</v>
      </c>
      <c r="F6" s="7">
        <v>16</v>
      </c>
      <c r="G6" s="7">
        <v>17</v>
      </c>
      <c r="H6">
        <f t="shared" si="0"/>
        <v>45</v>
      </c>
      <c r="J6" s="4">
        <f>H6/H17*-1</f>
        <v>-0.2356020942408377</v>
      </c>
      <c r="K6" s="4">
        <f t="shared" si="1"/>
        <v>-1.44561093827631</v>
      </c>
      <c r="L6" s="4">
        <f t="shared" si="2"/>
        <v>0.2356020942408377</v>
      </c>
      <c r="N6" s="4">
        <f t="shared" si="3"/>
        <v>0.34058896451536103</v>
      </c>
    </row>
    <row r="7" spans="1:14" x14ac:dyDescent="0.25">
      <c r="A7" s="2" t="s">
        <v>10</v>
      </c>
      <c r="B7" s="2" t="s">
        <v>10</v>
      </c>
      <c r="C7" s="2" t="s">
        <v>10</v>
      </c>
      <c r="D7" s="2" t="s">
        <v>4</v>
      </c>
      <c r="E7" s="3">
        <v>1</v>
      </c>
      <c r="F7">
        <v>2</v>
      </c>
      <c r="G7">
        <v>2</v>
      </c>
      <c r="H7">
        <f t="shared" si="0"/>
        <v>5</v>
      </c>
      <c r="J7" s="4">
        <f>H7/H17*-1</f>
        <v>-2.6178010471204188E-2</v>
      </c>
      <c r="K7" s="4">
        <f t="shared" si="1"/>
        <v>-3.6428355156125294</v>
      </c>
      <c r="L7" s="4">
        <f t="shared" si="2"/>
        <v>2.6178010471204188E-2</v>
      </c>
      <c r="N7" s="4">
        <f t="shared" si="3"/>
        <v>9.5362186272579308E-2</v>
      </c>
    </row>
    <row r="8" spans="1:14" x14ac:dyDescent="0.25">
      <c r="A8" s="2" t="s">
        <v>10</v>
      </c>
      <c r="B8" s="2" t="s">
        <v>10</v>
      </c>
      <c r="C8" s="2" t="s">
        <v>13</v>
      </c>
      <c r="D8" s="2" t="s">
        <v>3</v>
      </c>
      <c r="E8" s="3">
        <v>2</v>
      </c>
      <c r="F8">
        <v>0</v>
      </c>
      <c r="G8">
        <v>0</v>
      </c>
      <c r="H8">
        <f t="shared" si="0"/>
        <v>2</v>
      </c>
      <c r="J8" s="4">
        <f>H8/H17*-1</f>
        <v>-1.0471204188481676E-2</v>
      </c>
      <c r="K8" s="4">
        <f t="shared" si="1"/>
        <v>-4.5591262474866845</v>
      </c>
      <c r="L8" s="4">
        <f t="shared" si="2"/>
        <v>1.0471204188481676E-2</v>
      </c>
      <c r="N8" s="4">
        <f t="shared" si="3"/>
        <v>4.7739541858499317E-2</v>
      </c>
    </row>
    <row r="9" spans="1:14" x14ac:dyDescent="0.25">
      <c r="A9" s="2" t="s">
        <v>10</v>
      </c>
      <c r="B9" s="2" t="s">
        <v>10</v>
      </c>
      <c r="C9" s="2" t="s">
        <v>13</v>
      </c>
      <c r="D9" s="5" t="s">
        <v>7</v>
      </c>
      <c r="E9" s="6">
        <v>6</v>
      </c>
      <c r="F9" s="7">
        <v>9</v>
      </c>
      <c r="G9" s="7">
        <v>12</v>
      </c>
      <c r="H9">
        <f t="shared" si="0"/>
        <v>27</v>
      </c>
      <c r="J9" s="4">
        <f>H9/H17*-1</f>
        <v>-0.14136125654450263</v>
      </c>
      <c r="K9" s="4">
        <f t="shared" si="1"/>
        <v>-1.9564365620423008</v>
      </c>
      <c r="L9" s="4">
        <f t="shared" si="2"/>
        <v>0.14136125654450263</v>
      </c>
      <c r="N9" s="4">
        <f t="shared" si="3"/>
        <v>0.27656433075990638</v>
      </c>
    </row>
    <row r="10" spans="1:14" x14ac:dyDescent="0.25">
      <c r="A10" s="2" t="s">
        <v>10</v>
      </c>
      <c r="B10" s="2" t="s">
        <v>5</v>
      </c>
      <c r="C10" s="2" t="s">
        <v>13</v>
      </c>
      <c r="D10" s="2" t="s">
        <v>20</v>
      </c>
      <c r="E10" s="3">
        <v>0</v>
      </c>
      <c r="F10">
        <v>1</v>
      </c>
      <c r="G10">
        <v>0</v>
      </c>
      <c r="H10">
        <f t="shared" si="0"/>
        <v>1</v>
      </c>
      <c r="J10" s="4">
        <f>H10/H17*-1</f>
        <v>-5.235602094240838E-3</v>
      </c>
      <c r="K10" s="4">
        <f t="shared" si="1"/>
        <v>-5.2522734280466299</v>
      </c>
      <c r="L10" s="4">
        <f t="shared" si="2"/>
        <v>5.235602094240838E-3</v>
      </c>
      <c r="N10" s="4">
        <f t="shared" si="3"/>
        <v>2.7498813759406441E-2</v>
      </c>
    </row>
    <row r="11" spans="1:14" x14ac:dyDescent="0.25">
      <c r="A11" s="2" t="s">
        <v>10</v>
      </c>
      <c r="B11" s="2" t="s">
        <v>5</v>
      </c>
      <c r="C11" s="2" t="s">
        <v>5</v>
      </c>
      <c r="D11" s="2" t="s">
        <v>11</v>
      </c>
      <c r="E11" s="3">
        <v>3</v>
      </c>
      <c r="F11">
        <v>2</v>
      </c>
      <c r="G11">
        <v>0</v>
      </c>
      <c r="H11">
        <f t="shared" si="0"/>
        <v>5</v>
      </c>
      <c r="J11" s="4">
        <f>H11/H17*-1</f>
        <v>-2.6178010471204188E-2</v>
      </c>
      <c r="K11" s="4">
        <f t="shared" si="1"/>
        <v>-3.6428355156125294</v>
      </c>
      <c r="L11" s="4">
        <f t="shared" si="2"/>
        <v>2.6178010471204188E-2</v>
      </c>
      <c r="N11" s="4">
        <f t="shared" si="3"/>
        <v>9.5362186272579308E-2</v>
      </c>
    </row>
    <row r="12" spans="1:14" x14ac:dyDescent="0.25">
      <c r="A12" s="2" t="s">
        <v>10</v>
      </c>
      <c r="B12" s="2" t="s">
        <v>5</v>
      </c>
      <c r="C12" s="2" t="s">
        <v>5</v>
      </c>
      <c r="D12" s="2" t="s">
        <v>19</v>
      </c>
      <c r="E12" s="3">
        <v>0</v>
      </c>
      <c r="F12">
        <v>1</v>
      </c>
      <c r="G12">
        <v>1</v>
      </c>
      <c r="H12">
        <f t="shared" si="0"/>
        <v>2</v>
      </c>
      <c r="J12" s="4">
        <f>H12/H17*-1</f>
        <v>-1.0471204188481676E-2</v>
      </c>
      <c r="K12" s="4">
        <f t="shared" si="1"/>
        <v>-4.5591262474866845</v>
      </c>
      <c r="L12" s="4">
        <f t="shared" si="2"/>
        <v>1.0471204188481676E-2</v>
      </c>
      <c r="N12" s="4">
        <f t="shared" si="3"/>
        <v>4.7739541858499317E-2</v>
      </c>
    </row>
    <row r="13" spans="1:14" x14ac:dyDescent="0.25">
      <c r="A13" s="2" t="s">
        <v>10</v>
      </c>
      <c r="B13" s="2" t="s">
        <v>5</v>
      </c>
      <c r="C13" s="2" t="s">
        <v>5</v>
      </c>
      <c r="D13" s="2" t="s">
        <v>8</v>
      </c>
      <c r="E13" s="3">
        <v>6</v>
      </c>
      <c r="F13">
        <v>9</v>
      </c>
      <c r="G13">
        <v>7</v>
      </c>
      <c r="H13">
        <f t="shared" si="0"/>
        <v>22</v>
      </c>
      <c r="J13" s="4">
        <f>H13/H17*-1</f>
        <v>-0.11518324607329843</v>
      </c>
      <c r="K13" s="4">
        <f t="shared" si="1"/>
        <v>-2.1612309746883143</v>
      </c>
      <c r="L13" s="4">
        <f t="shared" si="2"/>
        <v>0.11518324607329843</v>
      </c>
      <c r="N13" s="4">
        <f t="shared" si="3"/>
        <v>0.24893759917875871</v>
      </c>
    </row>
    <row r="14" spans="1:14" x14ac:dyDescent="0.25">
      <c r="A14" s="2" t="s">
        <v>10</v>
      </c>
      <c r="B14" s="2" t="s">
        <v>5</v>
      </c>
      <c r="C14" s="2" t="s">
        <v>5</v>
      </c>
      <c r="D14" s="2" t="s">
        <v>6</v>
      </c>
      <c r="E14" s="3">
        <v>12</v>
      </c>
      <c r="F14">
        <v>13</v>
      </c>
      <c r="G14">
        <v>9</v>
      </c>
      <c r="H14">
        <f t="shared" si="0"/>
        <v>34</v>
      </c>
      <c r="J14" s="4">
        <f>H14/H17*-1</f>
        <v>-0.17801047120418848</v>
      </c>
      <c r="K14" s="4">
        <f t="shared" si="1"/>
        <v>-1.7259129034304685</v>
      </c>
      <c r="L14" s="4">
        <f t="shared" si="2"/>
        <v>0.17801047120418848</v>
      </c>
      <c r="N14" s="4">
        <f t="shared" si="3"/>
        <v>0.30723056919704672</v>
      </c>
    </row>
    <row r="15" spans="1:14" x14ac:dyDescent="0.25">
      <c r="A15" s="2" t="s">
        <v>10</v>
      </c>
      <c r="B15" s="2" t="s">
        <v>5</v>
      </c>
      <c r="C15" s="2" t="s">
        <v>5</v>
      </c>
      <c r="D15" s="2" t="s">
        <v>26</v>
      </c>
      <c r="E15" s="3">
        <v>4</v>
      </c>
      <c r="F15">
        <v>2</v>
      </c>
      <c r="G15">
        <v>4</v>
      </c>
      <c r="H15">
        <f t="shared" si="0"/>
        <v>10</v>
      </c>
      <c r="J15" s="4">
        <f>H15/H17*-1</f>
        <v>-5.2356020942408377E-2</v>
      </c>
      <c r="K15" s="4">
        <f t="shared" si="1"/>
        <v>-2.949688335052584</v>
      </c>
      <c r="L15" s="4">
        <f t="shared" si="2"/>
        <v>5.2356020942408377E-2</v>
      </c>
      <c r="N15" s="4">
        <f t="shared" si="3"/>
        <v>0.15443394424359078</v>
      </c>
    </row>
    <row r="16" spans="1:14" x14ac:dyDescent="0.25">
      <c r="A16" s="2" t="s">
        <v>10</v>
      </c>
      <c r="B16" s="2" t="s">
        <v>5</v>
      </c>
      <c r="C16" s="2" t="s">
        <v>5</v>
      </c>
      <c r="D16" s="2" t="s">
        <v>14</v>
      </c>
      <c r="E16" s="3">
        <v>1</v>
      </c>
      <c r="F16">
        <v>1</v>
      </c>
      <c r="G16">
        <v>1</v>
      </c>
      <c r="H16">
        <f t="shared" si="0"/>
        <v>3</v>
      </c>
      <c r="J16" s="4">
        <f>H16/H17*-1</f>
        <v>-1.5706806282722512E-2</v>
      </c>
      <c r="K16" s="4">
        <f t="shared" si="1"/>
        <v>-4.1536611393785199</v>
      </c>
      <c r="L16" s="4">
        <f t="shared" si="2"/>
        <v>1.5706806282722512E-2</v>
      </c>
      <c r="N16" s="4">
        <f t="shared" si="3"/>
        <v>6.5240750880290882E-2</v>
      </c>
    </row>
    <row r="17" spans="1:14" x14ac:dyDescent="0.25">
      <c r="A17" s="2" t="s">
        <v>13</v>
      </c>
      <c r="B17" s="2" t="s">
        <v>5</v>
      </c>
      <c r="C17" s="2" t="s">
        <v>5</v>
      </c>
      <c r="H17">
        <f>SUM(H2:H16)</f>
        <v>191</v>
      </c>
      <c r="N17" s="4">
        <f>SUM(N2:N16)</f>
        <v>2.2328881723894383</v>
      </c>
    </row>
    <row r="18" spans="1:14" x14ac:dyDescent="0.25">
      <c r="A18" s="2" t="s">
        <v>13</v>
      </c>
      <c r="B18" s="2" t="s">
        <v>5</v>
      </c>
      <c r="C18" s="2" t="s">
        <v>5</v>
      </c>
    </row>
    <row r="19" spans="1:14" x14ac:dyDescent="0.25">
      <c r="A19" s="2" t="s">
        <v>13</v>
      </c>
      <c r="B19" s="2" t="s">
        <v>5</v>
      </c>
      <c r="C19" s="2" t="s">
        <v>5</v>
      </c>
    </row>
    <row r="20" spans="1:14" x14ac:dyDescent="0.25">
      <c r="A20" s="2" t="s">
        <v>5</v>
      </c>
      <c r="B20" s="2" t="s">
        <v>5</v>
      </c>
      <c r="C20" s="2" t="s">
        <v>5</v>
      </c>
    </row>
    <row r="21" spans="1:14" x14ac:dyDescent="0.25">
      <c r="A21" s="2" t="s">
        <v>5</v>
      </c>
      <c r="B21" s="2" t="s">
        <v>5</v>
      </c>
      <c r="C21" s="2" t="s">
        <v>5</v>
      </c>
    </row>
    <row r="22" spans="1:14" x14ac:dyDescent="0.25">
      <c r="A22" s="2" t="s">
        <v>5</v>
      </c>
      <c r="B22" s="2" t="s">
        <v>5</v>
      </c>
      <c r="C22" s="2" t="s">
        <v>5</v>
      </c>
    </row>
    <row r="23" spans="1:14" x14ac:dyDescent="0.25">
      <c r="A23" s="2" t="s">
        <v>5</v>
      </c>
      <c r="B23" s="2" t="s">
        <v>5</v>
      </c>
      <c r="C23" s="2" t="s">
        <v>5</v>
      </c>
    </row>
    <row r="24" spans="1:14" x14ac:dyDescent="0.25">
      <c r="A24" s="2" t="s">
        <v>5</v>
      </c>
      <c r="B24" s="2" t="s">
        <v>5</v>
      </c>
      <c r="C24" s="2" t="s">
        <v>5</v>
      </c>
    </row>
    <row r="25" spans="1:14" x14ac:dyDescent="0.25">
      <c r="A25" s="2" t="s">
        <v>5</v>
      </c>
      <c r="B25" s="2" t="s">
        <v>5</v>
      </c>
      <c r="C25" s="2" t="s">
        <v>5</v>
      </c>
    </row>
    <row r="26" spans="1:14" x14ac:dyDescent="0.25">
      <c r="A26" s="2" t="s">
        <v>5</v>
      </c>
      <c r="B26" s="2" t="s">
        <v>4</v>
      </c>
      <c r="C26" s="2" t="s">
        <v>5</v>
      </c>
    </row>
    <row r="27" spans="1:14" x14ac:dyDescent="0.25">
      <c r="A27" s="2" t="s">
        <v>5</v>
      </c>
      <c r="B27" s="2" t="s">
        <v>4</v>
      </c>
      <c r="C27" s="2" t="s">
        <v>5</v>
      </c>
    </row>
    <row r="28" spans="1:14" x14ac:dyDescent="0.25">
      <c r="A28" s="2" t="s">
        <v>5</v>
      </c>
      <c r="B28" s="2" t="s">
        <v>7</v>
      </c>
      <c r="C28" s="2" t="s">
        <v>4</v>
      </c>
    </row>
    <row r="29" spans="1:14" x14ac:dyDescent="0.25">
      <c r="A29" s="2" t="s">
        <v>5</v>
      </c>
      <c r="B29" s="2" t="s">
        <v>7</v>
      </c>
      <c r="C29" s="2" t="s">
        <v>4</v>
      </c>
    </row>
    <row r="30" spans="1:14" x14ac:dyDescent="0.25">
      <c r="A30" s="2" t="s">
        <v>5</v>
      </c>
      <c r="B30" s="2" t="s">
        <v>7</v>
      </c>
      <c r="C30" s="2" t="s">
        <v>7</v>
      </c>
    </row>
    <row r="31" spans="1:14" x14ac:dyDescent="0.25">
      <c r="A31" s="2" t="s">
        <v>5</v>
      </c>
      <c r="B31" s="2" t="s">
        <v>7</v>
      </c>
      <c r="C31" s="2" t="s">
        <v>7</v>
      </c>
    </row>
    <row r="32" spans="1:14" x14ac:dyDescent="0.25">
      <c r="A32" s="2" t="s">
        <v>4</v>
      </c>
      <c r="B32" s="2" t="s">
        <v>7</v>
      </c>
      <c r="C32" s="2" t="s">
        <v>7</v>
      </c>
    </row>
    <row r="33" spans="1:3" x14ac:dyDescent="0.25">
      <c r="A33" s="2" t="s">
        <v>3</v>
      </c>
      <c r="B33" s="2" t="s">
        <v>7</v>
      </c>
      <c r="C33" s="2" t="s">
        <v>7</v>
      </c>
    </row>
    <row r="34" spans="1:3" x14ac:dyDescent="0.25">
      <c r="A34" s="2" t="s">
        <v>3</v>
      </c>
      <c r="B34" s="2" t="s">
        <v>7</v>
      </c>
      <c r="C34" s="2" t="s">
        <v>7</v>
      </c>
    </row>
    <row r="35" spans="1:3" x14ac:dyDescent="0.25">
      <c r="A35" s="2" t="s">
        <v>7</v>
      </c>
      <c r="B35" s="2" t="s">
        <v>7</v>
      </c>
      <c r="C35" s="2" t="s">
        <v>7</v>
      </c>
    </row>
    <row r="36" spans="1:3" x14ac:dyDescent="0.25">
      <c r="A36" s="2" t="s">
        <v>7</v>
      </c>
      <c r="B36" s="2" t="s">
        <v>7</v>
      </c>
      <c r="C36" s="2" t="s">
        <v>7</v>
      </c>
    </row>
    <row r="37" spans="1:3" x14ac:dyDescent="0.25">
      <c r="A37" s="2" t="s">
        <v>7</v>
      </c>
      <c r="B37" s="2" t="s">
        <v>20</v>
      </c>
      <c r="C37" s="2" t="s">
        <v>7</v>
      </c>
    </row>
    <row r="38" spans="1:3" x14ac:dyDescent="0.25">
      <c r="A38" s="2" t="s">
        <v>7</v>
      </c>
      <c r="B38" s="2" t="s">
        <v>11</v>
      </c>
      <c r="C38" s="2" t="s">
        <v>7</v>
      </c>
    </row>
    <row r="39" spans="1:3" x14ac:dyDescent="0.25">
      <c r="A39" s="2" t="s">
        <v>7</v>
      </c>
      <c r="B39" s="2" t="s">
        <v>11</v>
      </c>
      <c r="C39" s="2" t="s">
        <v>7</v>
      </c>
    </row>
    <row r="40" spans="1:3" x14ac:dyDescent="0.25">
      <c r="A40" s="2" t="s">
        <v>7</v>
      </c>
      <c r="B40" s="2" t="s">
        <v>18</v>
      </c>
      <c r="C40" s="2" t="s">
        <v>7</v>
      </c>
    </row>
    <row r="41" spans="1:3" x14ac:dyDescent="0.25">
      <c r="A41" s="2" t="s">
        <v>11</v>
      </c>
      <c r="B41" s="2" t="s">
        <v>8</v>
      </c>
      <c r="C41" s="2" t="s">
        <v>7</v>
      </c>
    </row>
    <row r="42" spans="1:3" x14ac:dyDescent="0.25">
      <c r="A42" s="2" t="s">
        <v>11</v>
      </c>
      <c r="B42" s="2" t="s">
        <v>8</v>
      </c>
      <c r="C42" s="2" t="s">
        <v>19</v>
      </c>
    </row>
    <row r="43" spans="1:3" x14ac:dyDescent="0.25">
      <c r="A43" s="2" t="s">
        <v>11</v>
      </c>
      <c r="B43" s="2" t="s">
        <v>8</v>
      </c>
      <c r="C43" s="2" t="s">
        <v>8</v>
      </c>
    </row>
    <row r="44" spans="1:3" x14ac:dyDescent="0.25">
      <c r="A44" s="2" t="s">
        <v>8</v>
      </c>
      <c r="B44" s="2" t="s">
        <v>8</v>
      </c>
      <c r="C44" s="2" t="s">
        <v>8</v>
      </c>
    </row>
    <row r="45" spans="1:3" x14ac:dyDescent="0.25">
      <c r="A45" s="2" t="s">
        <v>8</v>
      </c>
      <c r="B45" s="2" t="s">
        <v>8</v>
      </c>
      <c r="C45" s="2" t="s">
        <v>8</v>
      </c>
    </row>
    <row r="46" spans="1:3" x14ac:dyDescent="0.25">
      <c r="A46" s="2" t="s">
        <v>8</v>
      </c>
      <c r="B46" s="2" t="s">
        <v>8</v>
      </c>
      <c r="C46" s="2" t="s">
        <v>8</v>
      </c>
    </row>
    <row r="47" spans="1:3" x14ac:dyDescent="0.25">
      <c r="A47" s="2" t="s">
        <v>8</v>
      </c>
      <c r="B47" s="2" t="s">
        <v>8</v>
      </c>
      <c r="C47" s="2" t="s">
        <v>8</v>
      </c>
    </row>
    <row r="48" spans="1:3" x14ac:dyDescent="0.25">
      <c r="A48" s="2" t="s">
        <v>8</v>
      </c>
      <c r="B48" s="2" t="s">
        <v>8</v>
      </c>
      <c r="C48" s="2" t="s">
        <v>8</v>
      </c>
    </row>
    <row r="49" spans="1:3" x14ac:dyDescent="0.25">
      <c r="A49" s="2" t="s">
        <v>8</v>
      </c>
      <c r="B49" s="2" t="s">
        <v>8</v>
      </c>
      <c r="C49" s="2" t="s">
        <v>8</v>
      </c>
    </row>
    <row r="50" spans="1:3" x14ac:dyDescent="0.25">
      <c r="A50" s="2" t="s">
        <v>6</v>
      </c>
      <c r="B50" s="2" t="s">
        <v>6</v>
      </c>
      <c r="C50" s="2" t="s">
        <v>6</v>
      </c>
    </row>
    <row r="51" spans="1:3" x14ac:dyDescent="0.25">
      <c r="A51" s="2" t="s">
        <v>6</v>
      </c>
      <c r="B51" s="2" t="s">
        <v>6</v>
      </c>
      <c r="C51" s="2" t="s">
        <v>6</v>
      </c>
    </row>
    <row r="52" spans="1:3" x14ac:dyDescent="0.25">
      <c r="A52" s="2" t="s">
        <v>6</v>
      </c>
      <c r="B52" s="2" t="s">
        <v>6</v>
      </c>
      <c r="C52" s="2" t="s">
        <v>6</v>
      </c>
    </row>
    <row r="53" spans="1:3" x14ac:dyDescent="0.25">
      <c r="A53" s="2" t="s">
        <v>6</v>
      </c>
      <c r="B53" s="2" t="s">
        <v>6</v>
      </c>
      <c r="C53" s="2" t="s">
        <v>6</v>
      </c>
    </row>
    <row r="54" spans="1:3" x14ac:dyDescent="0.25">
      <c r="A54" s="2" t="s">
        <v>6</v>
      </c>
      <c r="B54" s="2" t="s">
        <v>6</v>
      </c>
      <c r="C54" s="2" t="s">
        <v>6</v>
      </c>
    </row>
    <row r="55" spans="1:3" x14ac:dyDescent="0.25">
      <c r="A55" s="2" t="s">
        <v>6</v>
      </c>
      <c r="B55" s="2" t="s">
        <v>6</v>
      </c>
      <c r="C55" s="2" t="s">
        <v>6</v>
      </c>
    </row>
    <row r="56" spans="1:3" x14ac:dyDescent="0.25">
      <c r="A56" s="2" t="s">
        <v>6</v>
      </c>
      <c r="B56" s="2" t="s">
        <v>6</v>
      </c>
      <c r="C56" s="2" t="s">
        <v>6</v>
      </c>
    </row>
    <row r="57" spans="1:3" x14ac:dyDescent="0.25">
      <c r="A57" s="2" t="s">
        <v>6</v>
      </c>
      <c r="B57" s="2" t="s">
        <v>6</v>
      </c>
      <c r="C57" s="2" t="s">
        <v>6</v>
      </c>
    </row>
    <row r="58" spans="1:3" x14ac:dyDescent="0.25">
      <c r="A58" s="2" t="s">
        <v>6</v>
      </c>
      <c r="B58" s="2" t="s">
        <v>6</v>
      </c>
      <c r="C58" s="2" t="s">
        <v>6</v>
      </c>
    </row>
    <row r="59" spans="1:3" x14ac:dyDescent="0.25">
      <c r="A59" s="2" t="s">
        <v>6</v>
      </c>
      <c r="B59" s="2" t="s">
        <v>6</v>
      </c>
      <c r="C59" s="2" t="s">
        <v>9</v>
      </c>
    </row>
    <row r="60" spans="1:3" x14ac:dyDescent="0.25">
      <c r="A60" s="2" t="s">
        <v>6</v>
      </c>
      <c r="B60" s="2" t="s">
        <v>6</v>
      </c>
      <c r="C60" s="2" t="s">
        <v>9</v>
      </c>
    </row>
    <row r="61" spans="1:3" x14ac:dyDescent="0.25">
      <c r="A61" s="2" t="s">
        <v>6</v>
      </c>
      <c r="B61" s="2" t="s">
        <v>6</v>
      </c>
      <c r="C61" s="2" t="s">
        <v>9</v>
      </c>
    </row>
    <row r="62" spans="1:3" x14ac:dyDescent="0.25">
      <c r="A62" s="2" t="s">
        <v>9</v>
      </c>
      <c r="B62" s="2" t="s">
        <v>6</v>
      </c>
      <c r="C62" s="2" t="s">
        <v>9</v>
      </c>
    </row>
    <row r="63" spans="1:3" x14ac:dyDescent="0.25">
      <c r="A63" s="2" t="s">
        <v>9</v>
      </c>
      <c r="B63" s="2" t="s">
        <v>9</v>
      </c>
      <c r="C63" s="2" t="s">
        <v>14</v>
      </c>
    </row>
    <row r="64" spans="1:3" x14ac:dyDescent="0.25">
      <c r="A64" s="2" t="s">
        <v>9</v>
      </c>
      <c r="B64" s="2" t="s">
        <v>9</v>
      </c>
    </row>
    <row r="65" spans="1:2" x14ac:dyDescent="0.25">
      <c r="A65" s="2" t="s">
        <v>9</v>
      </c>
      <c r="B65" s="2" t="s">
        <v>14</v>
      </c>
    </row>
    <row r="66" spans="1:2" x14ac:dyDescent="0.25">
      <c r="A6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</vt:lpstr>
      <vt:lpstr>CJ Olah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2023-03-30T07:38:02Z</dcterms:created>
  <dcterms:modified xsi:type="dcterms:W3CDTF">2023-03-30T07:38:31Z</dcterms:modified>
</cp:coreProperties>
</file>